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Acustica_Illuminotecnica_2015\XLS\"/>
    </mc:Choice>
  </mc:AlternateContent>
  <bookViews>
    <workbookView xWindow="1032" yWindow="0" windowWidth="11256" windowHeight="6252"/>
  </bookViews>
  <sheets>
    <sheet name="Sheet1" sheetId="1" r:id="rId1"/>
  </sheets>
  <definedNames>
    <definedName name="A_1">Sheet1!$B$12</definedName>
    <definedName name="A_2">Sheet1!$B$20</definedName>
    <definedName name="Eps_1">Sheet1!$B$14</definedName>
    <definedName name="Eps_2">Sheet1!$B$22</definedName>
    <definedName name="Psi_1">Sheet1!$B$15</definedName>
    <definedName name="Psi_2">Sheet1!$B$23</definedName>
    <definedName name="RhoMed">Sheet1!$B$31</definedName>
    <definedName name="Stot">Sheet1!$D$31</definedName>
    <definedName name="Tau_1">Sheet1!$B$13</definedName>
    <definedName name="Tau_2">Sheet1!$B$21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2" i="1"/>
  <c r="B33" i="1" s="1"/>
  <c r="B31" i="1"/>
  <c r="D31" i="1"/>
  <c r="D30" i="1"/>
  <c r="D29" i="1"/>
  <c r="D28" i="1"/>
  <c r="G24" i="1"/>
  <c r="G23" i="1"/>
  <c r="G16" i="1"/>
  <c r="G15" i="1"/>
</calcChain>
</file>

<file path=xl/sharedStrings.xml><?xml version="1.0" encoding="utf-8"?>
<sst xmlns="http://schemas.openxmlformats.org/spreadsheetml/2006/main" count="41" uniqueCount="28">
  <si>
    <t>Calcolo fattore medio luce diurna</t>
  </si>
  <si>
    <t>Aula scolastica: eta, min = 3%</t>
  </si>
  <si>
    <t>Finestra</t>
  </si>
  <si>
    <t>A1 =</t>
  </si>
  <si>
    <t>m2</t>
  </si>
  <si>
    <t>Tau1 =</t>
  </si>
  <si>
    <t>Epsilon1 =</t>
  </si>
  <si>
    <t>Psi1 =</t>
  </si>
  <si>
    <t>La1 =</t>
  </si>
  <si>
    <t>m</t>
  </si>
  <si>
    <t>h1 =</t>
  </si>
  <si>
    <t>p1 =</t>
  </si>
  <si>
    <t>La1/p1 =</t>
  </si>
  <si>
    <t>h1/p1 =</t>
  </si>
  <si>
    <t>rho,pav =</t>
  </si>
  <si>
    <t>rho,par =</t>
  </si>
  <si>
    <t>rho, soff =</t>
  </si>
  <si>
    <t>Porta-finestra</t>
  </si>
  <si>
    <t>Epsilon2 =</t>
  </si>
  <si>
    <t>Tau2 =</t>
  </si>
  <si>
    <t>Psi2 =</t>
  </si>
  <si>
    <t>A2 =</t>
  </si>
  <si>
    <t>S,pav =</t>
  </si>
  <si>
    <t>S,par =</t>
  </si>
  <si>
    <t>S,soff =</t>
  </si>
  <si>
    <t>S,tot =</t>
  </si>
  <si>
    <t>rho,med =</t>
  </si>
  <si>
    <t>Eta,med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</si>
</sst>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3</xdr:col>
      <xdr:colOff>83820</xdr:colOff>
      <xdr:row>9</xdr:row>
      <xdr:rowOff>45720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"/>
          <a:ext cx="191262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487680</xdr:colOff>
      <xdr:row>3</xdr:row>
      <xdr:rowOff>22860</xdr:rowOff>
    </xdr:from>
    <xdr:to>
      <xdr:col>6</xdr:col>
      <xdr:colOff>22860</xdr:colOff>
      <xdr:row>12</xdr:row>
      <xdr:rowOff>144780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525780"/>
          <a:ext cx="1363980" cy="16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510540</xdr:colOff>
      <xdr:row>20</xdr:row>
      <xdr:rowOff>45720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35280"/>
          <a:ext cx="2948940" cy="306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510540</xdr:colOff>
      <xdr:row>2</xdr:row>
      <xdr:rowOff>68580</xdr:rowOff>
    </xdr:from>
    <xdr:to>
      <xdr:col>8</xdr:col>
      <xdr:colOff>579120</xdr:colOff>
      <xdr:row>19</xdr:row>
      <xdr:rowOff>45720</xdr:rowOff>
    </xdr:to>
    <xdr:cxnSp macro="">
      <xdr:nvCxnSpPr>
        <xdr:cNvPr id="6" name="Straight Connector 5"/>
        <xdr:cNvCxnSpPr/>
      </xdr:nvCxnSpPr>
      <xdr:spPr>
        <a:xfrm flipV="1">
          <a:off x="5387340" y="403860"/>
          <a:ext cx="68580" cy="28270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5</xdr:row>
      <xdr:rowOff>60960</xdr:rowOff>
    </xdr:from>
    <xdr:to>
      <xdr:col>8</xdr:col>
      <xdr:colOff>579120</xdr:colOff>
      <xdr:row>5</xdr:row>
      <xdr:rowOff>60960</xdr:rowOff>
    </xdr:to>
    <xdr:cxnSp macro="">
      <xdr:nvCxnSpPr>
        <xdr:cNvPr id="8" name="Straight Connector 7"/>
        <xdr:cNvCxnSpPr/>
      </xdr:nvCxnSpPr>
      <xdr:spPr>
        <a:xfrm flipH="1">
          <a:off x="4533900" y="899160"/>
          <a:ext cx="922020" cy="0"/>
        </a:xfrm>
        <a:prstGeom prst="line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5</xdr:row>
      <xdr:rowOff>15240</xdr:rowOff>
    </xdr:from>
    <xdr:to>
      <xdr:col>11</xdr:col>
      <xdr:colOff>320040</xdr:colOff>
      <xdr:row>16</xdr:row>
      <xdr:rowOff>22860</xdr:rowOff>
    </xdr:to>
    <xdr:sp macro="" textlink="">
      <xdr:nvSpPr>
        <xdr:cNvPr id="15" name="Freeform 14"/>
        <xdr:cNvSpPr/>
      </xdr:nvSpPr>
      <xdr:spPr>
        <a:xfrm>
          <a:off x="4533900" y="853440"/>
          <a:ext cx="2491740" cy="1851660"/>
        </a:xfrm>
        <a:custGeom>
          <a:avLst/>
          <a:gdLst>
            <a:gd name="connsiteX0" fmla="*/ 0 w 2491740"/>
            <a:gd name="connsiteY0" fmla="*/ 0 h 1851660"/>
            <a:gd name="connsiteX1" fmla="*/ 457200 w 2491740"/>
            <a:gd name="connsiteY1" fmla="*/ 22860 h 1851660"/>
            <a:gd name="connsiteX2" fmla="*/ 937260 w 2491740"/>
            <a:gd name="connsiteY2" fmla="*/ 45720 h 1851660"/>
            <a:gd name="connsiteX3" fmla="*/ 1341120 w 2491740"/>
            <a:gd name="connsiteY3" fmla="*/ 129540 h 1851660"/>
            <a:gd name="connsiteX4" fmla="*/ 1584960 w 2491740"/>
            <a:gd name="connsiteY4" fmla="*/ 182880 h 1851660"/>
            <a:gd name="connsiteX5" fmla="*/ 1760220 w 2491740"/>
            <a:gd name="connsiteY5" fmla="*/ 274320 h 1851660"/>
            <a:gd name="connsiteX6" fmla="*/ 1927860 w 2491740"/>
            <a:gd name="connsiteY6" fmla="*/ 403860 h 1851660"/>
            <a:gd name="connsiteX7" fmla="*/ 2095500 w 2491740"/>
            <a:gd name="connsiteY7" fmla="*/ 640080 h 1851660"/>
            <a:gd name="connsiteX8" fmla="*/ 2217420 w 2491740"/>
            <a:gd name="connsiteY8" fmla="*/ 822960 h 1851660"/>
            <a:gd name="connsiteX9" fmla="*/ 2331720 w 2491740"/>
            <a:gd name="connsiteY9" fmla="*/ 1127760 h 1851660"/>
            <a:gd name="connsiteX10" fmla="*/ 2423160 w 2491740"/>
            <a:gd name="connsiteY10" fmla="*/ 1470660 h 1851660"/>
            <a:gd name="connsiteX11" fmla="*/ 2491740 w 2491740"/>
            <a:gd name="connsiteY11" fmla="*/ 1851660 h 18516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491740" h="1851660">
              <a:moveTo>
                <a:pt x="0" y="0"/>
              </a:moveTo>
              <a:lnTo>
                <a:pt x="457200" y="22860"/>
              </a:lnTo>
              <a:cubicBezTo>
                <a:pt x="613410" y="30480"/>
                <a:pt x="789940" y="27940"/>
                <a:pt x="937260" y="45720"/>
              </a:cubicBezTo>
              <a:cubicBezTo>
                <a:pt x="1084580" y="63500"/>
                <a:pt x="1341120" y="129540"/>
                <a:pt x="1341120" y="129540"/>
              </a:cubicBezTo>
              <a:cubicBezTo>
                <a:pt x="1449070" y="152400"/>
                <a:pt x="1515110" y="158750"/>
                <a:pt x="1584960" y="182880"/>
              </a:cubicBezTo>
              <a:cubicBezTo>
                <a:pt x="1654810" y="207010"/>
                <a:pt x="1703070" y="237490"/>
                <a:pt x="1760220" y="274320"/>
              </a:cubicBezTo>
              <a:cubicBezTo>
                <a:pt x="1817370" y="311150"/>
                <a:pt x="1871980" y="342900"/>
                <a:pt x="1927860" y="403860"/>
              </a:cubicBezTo>
              <a:cubicBezTo>
                <a:pt x="1983740" y="464820"/>
                <a:pt x="2047240" y="570230"/>
                <a:pt x="2095500" y="640080"/>
              </a:cubicBezTo>
              <a:cubicBezTo>
                <a:pt x="2143760" y="709930"/>
                <a:pt x="2178050" y="741680"/>
                <a:pt x="2217420" y="822960"/>
              </a:cubicBezTo>
              <a:cubicBezTo>
                <a:pt x="2256790" y="904240"/>
                <a:pt x="2297430" y="1019810"/>
                <a:pt x="2331720" y="1127760"/>
              </a:cubicBezTo>
              <a:cubicBezTo>
                <a:pt x="2366010" y="1235710"/>
                <a:pt x="2396490" y="1350010"/>
                <a:pt x="2423160" y="1470660"/>
              </a:cubicBezTo>
              <a:cubicBezTo>
                <a:pt x="2449830" y="1591310"/>
                <a:pt x="2470785" y="1721485"/>
                <a:pt x="2491740" y="1851660"/>
              </a:cubicBezTo>
            </a:path>
          </a:pathLst>
        </a:custGeom>
        <a:noFill/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9</xdr:col>
      <xdr:colOff>83820</xdr:colOff>
      <xdr:row>37</xdr:row>
      <xdr:rowOff>45720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196840"/>
          <a:ext cx="191262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B15" sqref="B15"/>
    </sheetView>
  </sheetViews>
  <sheetFormatPr defaultRowHeight="13.2" x14ac:dyDescent="0.25"/>
  <sheetData>
    <row r="1" spans="1:7" x14ac:dyDescent="0.25">
      <c r="A1" t="s">
        <v>0</v>
      </c>
    </row>
    <row r="2" spans="1:7" x14ac:dyDescent="0.25">
      <c r="A2" t="s">
        <v>1</v>
      </c>
    </row>
    <row r="11" spans="1:7" x14ac:dyDescent="0.25">
      <c r="A11" t="s">
        <v>2</v>
      </c>
    </row>
    <row r="12" spans="1:7" x14ac:dyDescent="0.25">
      <c r="A12" t="s">
        <v>3</v>
      </c>
      <c r="B12">
        <f>2*3*4</f>
        <v>24</v>
      </c>
      <c r="C12" t="s">
        <v>4</v>
      </c>
    </row>
    <row r="13" spans="1:7" x14ac:dyDescent="0.25">
      <c r="A13" t="s">
        <v>5</v>
      </c>
      <c r="B13">
        <v>0.78</v>
      </c>
    </row>
    <row r="14" spans="1:7" x14ac:dyDescent="0.25">
      <c r="A14" t="s">
        <v>6</v>
      </c>
      <c r="B14">
        <v>0.48</v>
      </c>
    </row>
    <row r="15" spans="1:7" x14ac:dyDescent="0.25">
      <c r="A15" t="s">
        <v>7</v>
      </c>
      <c r="B15">
        <v>0.77</v>
      </c>
      <c r="C15" t="s">
        <v>8</v>
      </c>
      <c r="D15">
        <v>2</v>
      </c>
      <c r="E15" t="s">
        <v>9</v>
      </c>
      <c r="F15" t="s">
        <v>12</v>
      </c>
      <c r="G15">
        <f>D15/D17</f>
        <v>3.3333333333333335</v>
      </c>
    </row>
    <row r="16" spans="1:7" x14ac:dyDescent="0.25">
      <c r="C16" t="s">
        <v>10</v>
      </c>
      <c r="D16">
        <v>2.5</v>
      </c>
      <c r="E16" t="s">
        <v>9</v>
      </c>
      <c r="F16" t="s">
        <v>13</v>
      </c>
      <c r="G16">
        <f>D16/D17</f>
        <v>4.166666666666667</v>
      </c>
    </row>
    <row r="17" spans="1:7" x14ac:dyDescent="0.25">
      <c r="C17" t="s">
        <v>11</v>
      </c>
      <c r="D17">
        <v>0.6</v>
      </c>
    </row>
    <row r="19" spans="1:7" x14ac:dyDescent="0.25">
      <c r="A19" t="s">
        <v>17</v>
      </c>
    </row>
    <row r="20" spans="1:7" x14ac:dyDescent="0.25">
      <c r="A20" t="s">
        <v>21</v>
      </c>
      <c r="B20">
        <f>2*4.5*2</f>
        <v>18</v>
      </c>
      <c r="C20" t="s">
        <v>4</v>
      </c>
    </row>
    <row r="21" spans="1:7" x14ac:dyDescent="0.25">
      <c r="A21" t="s">
        <v>19</v>
      </c>
      <c r="B21">
        <v>0.78</v>
      </c>
    </row>
    <row r="22" spans="1:7" x14ac:dyDescent="0.25">
      <c r="A22" t="s">
        <v>18</v>
      </c>
      <c r="B22">
        <v>0.45</v>
      </c>
    </row>
    <row r="23" spans="1:7" x14ac:dyDescent="0.25">
      <c r="A23" t="s">
        <v>20</v>
      </c>
      <c r="B23">
        <v>0.83</v>
      </c>
      <c r="C23" t="s">
        <v>8</v>
      </c>
      <c r="D23">
        <v>2</v>
      </c>
      <c r="E23" t="s">
        <v>9</v>
      </c>
      <c r="F23" t="s">
        <v>12</v>
      </c>
      <c r="G23">
        <f>D23/D25</f>
        <v>3.3333333333333335</v>
      </c>
    </row>
    <row r="24" spans="1:7" x14ac:dyDescent="0.25">
      <c r="C24" t="s">
        <v>10</v>
      </c>
      <c r="D24">
        <v>4</v>
      </c>
      <c r="E24" t="s">
        <v>9</v>
      </c>
      <c r="F24" t="s">
        <v>13</v>
      </c>
      <c r="G24">
        <f>D24/D25</f>
        <v>6.666666666666667</v>
      </c>
    </row>
    <row r="25" spans="1:7" x14ac:dyDescent="0.25">
      <c r="C25" t="s">
        <v>11</v>
      </c>
      <c r="D25">
        <v>0.6</v>
      </c>
    </row>
    <row r="28" spans="1:7" x14ac:dyDescent="0.25">
      <c r="A28" t="s">
        <v>14</v>
      </c>
      <c r="B28">
        <v>0.3</v>
      </c>
      <c r="C28" t="s">
        <v>22</v>
      </c>
      <c r="D28">
        <f>14*12</f>
        <v>168</v>
      </c>
      <c r="E28" t="s">
        <v>4</v>
      </c>
    </row>
    <row r="29" spans="1:7" x14ac:dyDescent="0.25">
      <c r="A29" t="s">
        <v>15</v>
      </c>
      <c r="B29">
        <v>0.7</v>
      </c>
      <c r="C29" t="s">
        <v>23</v>
      </c>
      <c r="D29">
        <f>(14*6)*2+(12*6)*2</f>
        <v>312</v>
      </c>
      <c r="E29" t="s">
        <v>4</v>
      </c>
    </row>
    <row r="30" spans="1:7" x14ac:dyDescent="0.25">
      <c r="A30" t="s">
        <v>16</v>
      </c>
      <c r="B30">
        <v>0.5</v>
      </c>
      <c r="C30" t="s">
        <v>24</v>
      </c>
      <c r="D30">
        <f>2*D28</f>
        <v>336</v>
      </c>
      <c r="E30" t="s">
        <v>4</v>
      </c>
    </row>
    <row r="31" spans="1:7" x14ac:dyDescent="0.25">
      <c r="A31" t="s">
        <v>26</v>
      </c>
      <c r="B31">
        <f>(B28*D28+B29*D29+B30*D30)/D31</f>
        <v>0.53529411764705881</v>
      </c>
      <c r="C31" t="s">
        <v>25</v>
      </c>
      <c r="D31">
        <f>SUM(D28:D30)</f>
        <v>816</v>
      </c>
      <c r="E31" t="s">
        <v>4</v>
      </c>
    </row>
    <row r="33" spans="1:2" x14ac:dyDescent="0.25">
      <c r="A33" t="s">
        <v>27</v>
      </c>
      <c r="B33">
        <f>(A_1*Tau_1*Eps_1*Psi_1+A_2*Tau_2*Eps_2*Psi_2)/((1-RhoMed)*Stot)</f>
        <v>3.2075031645569622E-2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A_1</vt:lpstr>
      <vt:lpstr>A_2</vt:lpstr>
      <vt:lpstr>Eps_1</vt:lpstr>
      <vt:lpstr>Eps_2</vt:lpstr>
      <vt:lpstr>Psi_1</vt:lpstr>
      <vt:lpstr>Psi_2</vt:lpstr>
      <vt:lpstr>RhoMed</vt:lpstr>
      <vt:lpstr>Stot</vt:lpstr>
      <vt:lpstr>Tau_1</vt:lpstr>
      <vt:lpstr>Tau_2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2015-12-10T16:00:39Z</dcterms:created>
  <dcterms:modified xsi:type="dcterms:W3CDTF">2015-12-10T16:27:52Z</dcterms:modified>
</cp:coreProperties>
</file>