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rina\Corsi\Acustica_Illuminotecnica_2015\XLS-2018\"/>
    </mc:Choice>
  </mc:AlternateContent>
  <bookViews>
    <workbookView xWindow="1110" yWindow="0" windowWidth="14925" windowHeight="8205"/>
  </bookViews>
  <sheets>
    <sheet name="Spettro" sheetId="1" r:id="rId1"/>
    <sheet name="Campo Liber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12" i="2" s="1"/>
  <c r="B13" i="2" s="1"/>
  <c r="E9" i="2" s="1"/>
  <c r="H8" i="1"/>
  <c r="H9" i="1"/>
  <c r="C9" i="1"/>
  <c r="D9" i="1"/>
  <c r="E9" i="1"/>
  <c r="F9" i="1"/>
  <c r="G9" i="1"/>
  <c r="B9" i="1"/>
  <c r="C8" i="1"/>
  <c r="D8" i="1"/>
  <c r="E8" i="1"/>
  <c r="F8" i="1"/>
  <c r="G8" i="1"/>
  <c r="B8" i="1"/>
  <c r="H3" i="1"/>
  <c r="H4" i="1"/>
  <c r="C4" i="1"/>
  <c r="D4" i="1"/>
  <c r="E4" i="1"/>
  <c r="F4" i="1"/>
  <c r="G4" i="1"/>
  <c r="B4" i="1"/>
</calcChain>
</file>

<file path=xl/sharedStrings.xml><?xml version="1.0" encoding="utf-8"?>
<sst xmlns="http://schemas.openxmlformats.org/spreadsheetml/2006/main" count="45" uniqueCount="31">
  <si>
    <t>Somma dei livelli di uno spettro sonoro</t>
  </si>
  <si>
    <t>f (Hz)</t>
  </si>
  <si>
    <t>Lp (dB)</t>
  </si>
  <si>
    <r>
      <t xml:space="preserve">Lptot = 10 log (10 </t>
    </r>
    <r>
      <rPr>
        <vertAlign val="superscript"/>
        <sz val="11"/>
        <color theme="1"/>
        <rFont val="Calibri"/>
        <family val="2"/>
        <scheme val="minor"/>
      </rPr>
      <t>Lp1/10</t>
    </r>
    <r>
      <rPr>
        <sz val="11"/>
        <color theme="1"/>
        <rFont val="Calibri"/>
        <family val="2"/>
        <scheme val="minor"/>
      </rPr>
      <t xml:space="preserve"> + 10 </t>
    </r>
    <r>
      <rPr>
        <vertAlign val="superscript"/>
        <sz val="11"/>
        <color theme="1"/>
        <rFont val="Calibri"/>
        <family val="2"/>
        <scheme val="minor"/>
      </rPr>
      <t>Lp2/10</t>
    </r>
    <r>
      <rPr>
        <sz val="11"/>
        <color theme="1"/>
        <rFont val="Calibri"/>
        <family val="2"/>
        <scheme val="minor"/>
      </rPr>
      <t xml:space="preserve">  + 10 </t>
    </r>
    <r>
      <rPr>
        <vertAlign val="superscript"/>
        <sz val="11"/>
        <color theme="1"/>
        <rFont val="Calibri"/>
        <family val="2"/>
        <scheme val="minor"/>
      </rPr>
      <t>Lp3/10</t>
    </r>
    <r>
      <rPr>
        <sz val="11"/>
        <color theme="1"/>
        <rFont val="Calibri"/>
        <family val="2"/>
        <scheme val="minor"/>
      </rPr>
      <t xml:space="preserve"> + 10 </t>
    </r>
    <r>
      <rPr>
        <vertAlign val="superscript"/>
        <sz val="11"/>
        <color theme="1"/>
        <rFont val="Calibri"/>
        <family val="2"/>
        <scheme val="minor"/>
      </rPr>
      <t>Lp4/10</t>
    </r>
    <r>
      <rPr>
        <sz val="11"/>
        <color theme="1"/>
        <rFont val="Calibri"/>
        <family val="2"/>
        <scheme val="minor"/>
      </rPr>
      <t xml:space="preserve"> + 10 </t>
    </r>
    <r>
      <rPr>
        <vertAlign val="superscript"/>
        <sz val="11"/>
        <color theme="1"/>
        <rFont val="Calibri"/>
        <family val="2"/>
        <scheme val="minor"/>
      </rPr>
      <t>Lp5/10</t>
    </r>
    <r>
      <rPr>
        <sz val="11"/>
        <color theme="1"/>
        <rFont val="Calibri"/>
        <family val="2"/>
        <scheme val="minor"/>
      </rPr>
      <t xml:space="preserve"> + 10 </t>
    </r>
    <r>
      <rPr>
        <vertAlign val="superscript"/>
        <sz val="11"/>
        <color theme="1"/>
        <rFont val="Calibri"/>
        <family val="2"/>
        <scheme val="minor"/>
      </rPr>
      <t>Lp6/10</t>
    </r>
    <r>
      <rPr>
        <sz val="11"/>
        <color theme="1"/>
        <rFont val="Calibri"/>
        <family val="2"/>
        <scheme val="minor"/>
      </rPr>
      <t xml:space="preserve">)
</t>
    </r>
  </si>
  <si>
    <r>
      <t xml:space="preserve">10 </t>
    </r>
    <r>
      <rPr>
        <vertAlign val="superscript"/>
        <sz val="11"/>
        <color theme="1"/>
        <rFont val="Calibri"/>
        <family val="2"/>
        <scheme val="minor"/>
      </rPr>
      <t>Lpi/10</t>
    </r>
  </si>
  <si>
    <t>dB</t>
  </si>
  <si>
    <t>A-weight</t>
  </si>
  <si>
    <t>Lp (dBA)</t>
  </si>
  <si>
    <r>
      <t xml:space="preserve">Lptot,A = 10 log (10 </t>
    </r>
    <r>
      <rPr>
        <vertAlign val="superscript"/>
        <sz val="11"/>
        <color theme="1"/>
        <rFont val="Calibri"/>
        <family val="2"/>
        <scheme val="minor"/>
      </rPr>
      <t>Lp1/10</t>
    </r>
    <r>
      <rPr>
        <sz val="11"/>
        <color theme="1"/>
        <rFont val="Calibri"/>
        <family val="2"/>
        <scheme val="minor"/>
      </rPr>
      <t xml:space="preserve"> + 10 </t>
    </r>
    <r>
      <rPr>
        <vertAlign val="superscript"/>
        <sz val="11"/>
        <color theme="1"/>
        <rFont val="Calibri"/>
        <family val="2"/>
        <scheme val="minor"/>
      </rPr>
      <t>Lp2/10</t>
    </r>
    <r>
      <rPr>
        <sz val="11"/>
        <color theme="1"/>
        <rFont val="Calibri"/>
        <family val="2"/>
        <scheme val="minor"/>
      </rPr>
      <t xml:space="preserve">  + 10 </t>
    </r>
    <r>
      <rPr>
        <vertAlign val="superscript"/>
        <sz val="11"/>
        <color theme="1"/>
        <rFont val="Calibri"/>
        <family val="2"/>
        <scheme val="minor"/>
      </rPr>
      <t>Lp3/10</t>
    </r>
    <r>
      <rPr>
        <sz val="11"/>
        <color theme="1"/>
        <rFont val="Calibri"/>
        <family val="2"/>
        <scheme val="minor"/>
      </rPr>
      <t xml:space="preserve"> + 10 </t>
    </r>
    <r>
      <rPr>
        <vertAlign val="superscript"/>
        <sz val="11"/>
        <color theme="1"/>
        <rFont val="Calibri"/>
        <family val="2"/>
        <scheme val="minor"/>
      </rPr>
      <t>Lp4/10</t>
    </r>
    <r>
      <rPr>
        <sz val="11"/>
        <color theme="1"/>
        <rFont val="Calibri"/>
        <family val="2"/>
        <scheme val="minor"/>
      </rPr>
      <t xml:space="preserve"> + 10 </t>
    </r>
    <r>
      <rPr>
        <vertAlign val="superscript"/>
        <sz val="11"/>
        <color theme="1"/>
        <rFont val="Calibri"/>
        <family val="2"/>
        <scheme val="minor"/>
      </rPr>
      <t>Lp5/10</t>
    </r>
    <r>
      <rPr>
        <sz val="11"/>
        <color theme="1"/>
        <rFont val="Calibri"/>
        <family val="2"/>
        <scheme val="minor"/>
      </rPr>
      <t xml:space="preserve"> + 10 </t>
    </r>
    <r>
      <rPr>
        <vertAlign val="superscript"/>
        <sz val="11"/>
        <color theme="1"/>
        <rFont val="Calibri"/>
        <family val="2"/>
        <scheme val="minor"/>
      </rPr>
      <t>Lp6/10</t>
    </r>
    <r>
      <rPr>
        <sz val="11"/>
        <color theme="1"/>
        <rFont val="Calibri"/>
        <family val="2"/>
        <scheme val="minor"/>
      </rPr>
      <t xml:space="preserve">)
</t>
    </r>
  </si>
  <si>
    <t>dB(A)</t>
  </si>
  <si>
    <t>Ltot,A = ?</t>
  </si>
  <si>
    <t>Ltot</t>
  </si>
  <si>
    <t>Sorgente in campo sferico libero</t>
  </si>
  <si>
    <t>r1 =</t>
  </si>
  <si>
    <t>m</t>
  </si>
  <si>
    <t>Lp1 =</t>
  </si>
  <si>
    <t>r2 =</t>
  </si>
  <si>
    <t>Lp2 =</t>
  </si>
  <si>
    <t>r3 =</t>
  </si>
  <si>
    <t>Lp3 =</t>
  </si>
  <si>
    <t>r4 =</t>
  </si>
  <si>
    <t>lp4 =</t>
  </si>
  <si>
    <t>r5 =</t>
  </si>
  <si>
    <t>lp5 =</t>
  </si>
  <si>
    <t>r6 =</t>
  </si>
  <si>
    <t>Lp6 =</t>
  </si>
  <si>
    <t>r7 =</t>
  </si>
  <si>
    <t>lp7 =</t>
  </si>
  <si>
    <t>r7/r6 =</t>
  </si>
  <si>
    <r>
      <t>(r7/r6)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</t>
    </r>
  </si>
  <si>
    <t>Attenuaz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</si>
</sst>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/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Spettro in Ottave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Lin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Spettro!$B$2:$H$2</c:f>
              <c:strCache>
                <c:ptCount val="7"/>
                <c:pt idx="0">
                  <c:v>125</c:v>
                </c:pt>
                <c:pt idx="1">
                  <c:v>250</c:v>
                </c:pt>
                <c:pt idx="2">
                  <c:v>500</c:v>
                </c:pt>
                <c:pt idx="3">
                  <c:v>1000</c:v>
                </c:pt>
                <c:pt idx="4">
                  <c:v>2000</c:v>
                </c:pt>
                <c:pt idx="5">
                  <c:v>4000</c:v>
                </c:pt>
                <c:pt idx="6">
                  <c:v>Ltot</c:v>
                </c:pt>
              </c:strCache>
            </c:strRef>
          </c:cat>
          <c:val>
            <c:numRef>
              <c:f>Spettro!$B$3:$H$3</c:f>
              <c:numCache>
                <c:formatCode>General</c:formatCode>
                <c:ptCount val="7"/>
                <c:pt idx="0">
                  <c:v>78</c:v>
                </c:pt>
                <c:pt idx="1">
                  <c:v>74</c:v>
                </c:pt>
                <c:pt idx="2">
                  <c:v>69</c:v>
                </c:pt>
                <c:pt idx="3">
                  <c:v>67</c:v>
                </c:pt>
                <c:pt idx="4">
                  <c:v>68</c:v>
                </c:pt>
                <c:pt idx="5">
                  <c:v>61</c:v>
                </c:pt>
                <c:pt idx="6" formatCode="0.0">
                  <c:v>80.363823485188817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A-4037-ABA5-90F318E7D35A}"/>
            </c:ext>
          </c:extLst>
        </c:ser>
        <c:ser>
          <c:idx val="1"/>
          <c:order val="1"/>
          <c:tx>
            <c:v>"A"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Spettro!$B$8:$H$8</c:f>
              <c:numCache>
                <c:formatCode>General</c:formatCode>
                <c:ptCount val="7"/>
                <c:pt idx="0">
                  <c:v>61.9</c:v>
                </c:pt>
                <c:pt idx="1">
                  <c:v>65.400000000000006</c:v>
                </c:pt>
                <c:pt idx="2">
                  <c:v>65.8</c:v>
                </c:pt>
                <c:pt idx="3">
                  <c:v>67</c:v>
                </c:pt>
                <c:pt idx="4">
                  <c:v>69.2</c:v>
                </c:pt>
                <c:pt idx="5">
                  <c:v>62</c:v>
                </c:pt>
                <c:pt idx="6" formatCode="0.0">
                  <c:v>73.753431661261914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9A-4037-ABA5-90F318E7D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1819552"/>
        <c:axId val="831821216"/>
      </c:barChart>
      <c:catAx>
        <c:axId val="831819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Frequenza (Hz)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821216"/>
        <c:crosses val="autoZero"/>
        <c:auto val="1"/>
        <c:lblAlgn val="ctr"/>
        <c:lblOffset val="100"/>
        <c:noMultiLvlLbl val="0"/>
      </c:catAx>
      <c:valAx>
        <c:axId val="831821216"/>
        <c:scaling>
          <c:orientation val="minMax"/>
          <c:max val="8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Lp</a:t>
                </a:r>
                <a:r>
                  <a:rPr lang="en-GB" baseline="0"/>
                  <a:t> (dB)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81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74542</xdr:colOff>
      <xdr:row>10</xdr:row>
      <xdr:rowOff>25883</xdr:rowOff>
    </xdr:from>
    <xdr:to>
      <xdr:col>6</xdr:col>
      <xdr:colOff>5176</xdr:colOff>
      <xdr:row>23</xdr:row>
      <xdr:rowOff>46178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184" zoomScaleNormal="184" workbookViewId="0">
      <selection activeCell="G18" sqref="G18"/>
    </sheetView>
  </sheetViews>
  <sheetFormatPr defaultRowHeight="15" x14ac:dyDescent="0.25"/>
  <cols>
    <col min="2" max="2" width="11.85546875" bestFit="1" customWidth="1"/>
    <col min="8" max="8" width="12.85546875" bestFit="1" customWidth="1"/>
  </cols>
  <sheetData>
    <row r="1" spans="1:9" x14ac:dyDescent="0.25">
      <c r="A1" t="s">
        <v>0</v>
      </c>
    </row>
    <row r="2" spans="1:9" x14ac:dyDescent="0.25">
      <c r="A2" t="s">
        <v>1</v>
      </c>
      <c r="B2">
        <v>125</v>
      </c>
      <c r="C2">
        <v>250</v>
      </c>
      <c r="D2">
        <v>500</v>
      </c>
      <c r="E2">
        <v>1000</v>
      </c>
      <c r="F2">
        <v>2000</v>
      </c>
      <c r="G2">
        <v>4000</v>
      </c>
      <c r="H2" s="4" t="s">
        <v>11</v>
      </c>
    </row>
    <row r="3" spans="1:9" x14ac:dyDescent="0.25">
      <c r="A3" t="s">
        <v>2</v>
      </c>
      <c r="B3">
        <v>78</v>
      </c>
      <c r="C3">
        <v>74</v>
      </c>
      <c r="D3">
        <v>69</v>
      </c>
      <c r="E3">
        <v>67</v>
      </c>
      <c r="F3">
        <v>68</v>
      </c>
      <c r="G3">
        <v>61</v>
      </c>
      <c r="H3" s="3">
        <f>10*LOG10(H4)</f>
        <v>80.363823485188817</v>
      </c>
      <c r="I3" s="4" t="s">
        <v>5</v>
      </c>
    </row>
    <row r="4" spans="1:9" ht="17.25" x14ac:dyDescent="0.25">
      <c r="A4" t="s">
        <v>4</v>
      </c>
      <c r="B4">
        <f>10^(B3/10)</f>
        <v>63095734.448019333</v>
      </c>
      <c r="C4">
        <f t="shared" ref="C4:G4" si="0">10^(C3/10)</f>
        <v>25118864.315095898</v>
      </c>
      <c r="D4">
        <f t="shared" si="0"/>
        <v>7943282.3472428275</v>
      </c>
      <c r="E4">
        <f t="shared" si="0"/>
        <v>5011872.3362727314</v>
      </c>
      <c r="F4">
        <f t="shared" si="0"/>
        <v>6309573.4448019378</v>
      </c>
      <c r="G4">
        <f t="shared" si="0"/>
        <v>1258925.4117941677</v>
      </c>
      <c r="H4">
        <f>SUM(B4:G4)</f>
        <v>108738252.3032269</v>
      </c>
    </row>
    <row r="5" spans="1:9" ht="17.25" x14ac:dyDescent="0.25">
      <c r="A5" s="1" t="s">
        <v>3</v>
      </c>
      <c r="B5" s="1"/>
      <c r="C5" s="1"/>
      <c r="D5" s="1"/>
    </row>
    <row r="7" spans="1:9" x14ac:dyDescent="0.25">
      <c r="A7" t="s">
        <v>6</v>
      </c>
      <c r="B7">
        <v>-16.100000000000001</v>
      </c>
      <c r="C7">
        <v>-8.6</v>
      </c>
      <c r="D7">
        <v>-3.2</v>
      </c>
      <c r="E7">
        <v>0</v>
      </c>
      <c r="F7">
        <v>1.2</v>
      </c>
      <c r="G7">
        <v>1</v>
      </c>
      <c r="H7" t="s">
        <v>10</v>
      </c>
    </row>
    <row r="8" spans="1:9" x14ac:dyDescent="0.25">
      <c r="A8" t="s">
        <v>7</v>
      </c>
      <c r="B8">
        <f>B3+B7</f>
        <v>61.9</v>
      </c>
      <c r="C8">
        <f t="shared" ref="C8:G8" si="1">C3+C7</f>
        <v>65.400000000000006</v>
      </c>
      <c r="D8">
        <f t="shared" si="1"/>
        <v>65.8</v>
      </c>
      <c r="E8">
        <f t="shared" si="1"/>
        <v>67</v>
      </c>
      <c r="F8">
        <f t="shared" si="1"/>
        <v>69.2</v>
      </c>
      <c r="G8">
        <f t="shared" si="1"/>
        <v>62</v>
      </c>
      <c r="H8" s="3">
        <f>10*LOG10(H9)</f>
        <v>73.753431661261914</v>
      </c>
      <c r="I8" s="4" t="s">
        <v>9</v>
      </c>
    </row>
    <row r="9" spans="1:9" ht="17.25" x14ac:dyDescent="0.25">
      <c r="A9" t="s">
        <v>4</v>
      </c>
      <c r="B9">
        <f>10^(B8/10)</f>
        <v>1548816.6189124805</v>
      </c>
      <c r="C9">
        <f t="shared" ref="C9:G9" si="2">10^(C8/10)</f>
        <v>3467368.5045253276</v>
      </c>
      <c r="D9">
        <f t="shared" si="2"/>
        <v>3801893.963205616</v>
      </c>
      <c r="E9">
        <f t="shared" si="2"/>
        <v>5011872.3362727314</v>
      </c>
      <c r="F9">
        <f t="shared" si="2"/>
        <v>8317637.7110267216</v>
      </c>
      <c r="G9">
        <f t="shared" si="2"/>
        <v>1584893.1924611153</v>
      </c>
      <c r="H9">
        <f>SUM(B9:G9)</f>
        <v>23732482.32640399</v>
      </c>
    </row>
    <row r="10" spans="1:9" ht="17.25" x14ac:dyDescent="0.25">
      <c r="A10" s="1" t="s">
        <v>8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142" zoomScaleNormal="142" workbookViewId="0">
      <selection activeCell="B10" sqref="B10"/>
    </sheetView>
  </sheetViews>
  <sheetFormatPr defaultRowHeight="15" x14ac:dyDescent="0.25"/>
  <sheetData>
    <row r="1" spans="1:6" x14ac:dyDescent="0.25">
      <c r="A1" t="s">
        <v>12</v>
      </c>
    </row>
    <row r="3" spans="1:6" x14ac:dyDescent="0.25">
      <c r="A3" t="s">
        <v>13</v>
      </c>
      <c r="B3">
        <v>1</v>
      </c>
      <c r="C3" t="s">
        <v>14</v>
      </c>
      <c r="D3" t="s">
        <v>15</v>
      </c>
      <c r="E3">
        <v>80</v>
      </c>
      <c r="F3" t="s">
        <v>5</v>
      </c>
    </row>
    <row r="4" spans="1:6" x14ac:dyDescent="0.25">
      <c r="A4" t="s">
        <v>16</v>
      </c>
      <c r="B4">
        <v>2</v>
      </c>
      <c r="C4" t="s">
        <v>14</v>
      </c>
      <c r="D4" t="s">
        <v>17</v>
      </c>
      <c r="E4">
        <v>74</v>
      </c>
      <c r="F4" t="s">
        <v>5</v>
      </c>
    </row>
    <row r="5" spans="1:6" x14ac:dyDescent="0.25">
      <c r="A5" t="s">
        <v>18</v>
      </c>
      <c r="B5">
        <v>10</v>
      </c>
      <c r="C5" t="s">
        <v>14</v>
      </c>
      <c r="D5" t="s">
        <v>19</v>
      </c>
      <c r="E5">
        <v>60</v>
      </c>
      <c r="F5" t="s">
        <v>5</v>
      </c>
    </row>
    <row r="6" spans="1:6" x14ac:dyDescent="0.25">
      <c r="A6" t="s">
        <v>20</v>
      </c>
      <c r="B6">
        <v>20</v>
      </c>
      <c r="C6" t="s">
        <v>14</v>
      </c>
      <c r="D6" t="s">
        <v>21</v>
      </c>
      <c r="E6">
        <v>54</v>
      </c>
      <c r="F6" t="s">
        <v>5</v>
      </c>
    </row>
    <row r="7" spans="1:6" x14ac:dyDescent="0.25">
      <c r="A7" t="s">
        <v>22</v>
      </c>
      <c r="B7">
        <v>50</v>
      </c>
      <c r="C7" t="s">
        <v>14</v>
      </c>
      <c r="D7" t="s">
        <v>23</v>
      </c>
      <c r="E7">
        <v>46</v>
      </c>
      <c r="F7" t="s">
        <v>5</v>
      </c>
    </row>
    <row r="8" spans="1:6" x14ac:dyDescent="0.25">
      <c r="A8" t="s">
        <v>24</v>
      </c>
      <c r="B8">
        <v>100</v>
      </c>
      <c r="C8" t="s">
        <v>14</v>
      </c>
      <c r="D8" t="s">
        <v>25</v>
      </c>
      <c r="E8">
        <v>40</v>
      </c>
      <c r="F8" t="s">
        <v>5</v>
      </c>
    </row>
    <row r="9" spans="1:6" x14ac:dyDescent="0.25">
      <c r="A9" t="s">
        <v>26</v>
      </c>
      <c r="B9">
        <v>294</v>
      </c>
      <c r="C9" t="s">
        <v>14</v>
      </c>
      <c r="D9" t="s">
        <v>27</v>
      </c>
      <c r="E9" s="2">
        <f>E8-B13</f>
        <v>30.633053391756853</v>
      </c>
      <c r="F9" t="s">
        <v>5</v>
      </c>
    </row>
    <row r="11" spans="1:6" x14ac:dyDescent="0.25">
      <c r="A11" t="s">
        <v>28</v>
      </c>
      <c r="B11">
        <f>B9/B8</f>
        <v>2.94</v>
      </c>
    </row>
    <row r="12" spans="1:6" ht="17.25" x14ac:dyDescent="0.25">
      <c r="A12" t="s">
        <v>29</v>
      </c>
      <c r="B12">
        <f>B11^2</f>
        <v>8.6435999999999993</v>
      </c>
    </row>
    <row r="13" spans="1:6" x14ac:dyDescent="0.25">
      <c r="A13" t="s">
        <v>30</v>
      </c>
      <c r="B13">
        <f>10*LOG10(B12)</f>
        <v>9.3669466082431452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Spettro</vt:lpstr>
      <vt:lpstr>Campo Libero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2018-03-15T14:35:41Z</dcterms:created>
  <dcterms:modified xsi:type="dcterms:W3CDTF">2018-03-15T17:36:46Z</dcterms:modified>
</cp:coreProperties>
</file>