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Fisica-Tecnica-Ambientale-2019\Lezioni\"/>
    </mc:Choice>
  </mc:AlternateContent>
  <bookViews>
    <workbookView xWindow="1890" yWindow="0" windowWidth="14385" windowHeight="8220" activeTab="2"/>
  </bookViews>
  <sheets>
    <sheet name="Lden" sheetId="1" r:id="rId1"/>
    <sheet name="SEL" sheetId="2" r:id="rId2"/>
    <sheet name="Strada" sheetId="3" r:id="rId3"/>
  </sheets>
  <definedNames>
    <definedName name="SEL">SEL!$J$5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G7" i="3" l="1"/>
  <c r="G9" i="3" s="1"/>
  <c r="M14" i="2"/>
  <c r="L13" i="2"/>
  <c r="J5" i="2"/>
  <c r="B11" i="1"/>
</calcChain>
</file>

<file path=xl/sharedStrings.xml><?xml version="1.0" encoding="utf-8"?>
<sst xmlns="http://schemas.openxmlformats.org/spreadsheetml/2006/main" count="46" uniqueCount="29">
  <si>
    <t>Calcolo Lden</t>
  </si>
  <si>
    <t>Leq,day =</t>
  </si>
  <si>
    <t>dB(A)</t>
  </si>
  <si>
    <t>Leq,night=</t>
  </si>
  <si>
    <t>Leq,evening =</t>
  </si>
  <si>
    <t>Lden =</t>
  </si>
  <si>
    <t>Limite =</t>
  </si>
  <si>
    <t>Calcolo SEL da Leq</t>
  </si>
  <si>
    <t>La,eq =</t>
  </si>
  <si>
    <t>T =</t>
  </si>
  <si>
    <t>s</t>
  </si>
  <si>
    <t>SEL =</t>
  </si>
  <si>
    <t xml:space="preserve">Se passano </t>
  </si>
  <si>
    <t>velivoli/giorno</t>
  </si>
  <si>
    <t>Quanto vale Leq ?</t>
  </si>
  <si>
    <t>SELtot = SEL +10*log10(N) =</t>
  </si>
  <si>
    <t>LAeq1,giorno = SELtot - 10*log10(T/To) =</t>
  </si>
  <si>
    <t>Nl =</t>
  </si>
  <si>
    <t>veic/h</t>
  </si>
  <si>
    <t>Np =</t>
  </si>
  <si>
    <t>SEL,l =</t>
  </si>
  <si>
    <t>SEL,p =</t>
  </si>
  <si>
    <t>r1 =</t>
  </si>
  <si>
    <t>m</t>
  </si>
  <si>
    <t>Calcolre Leq alla distanza r2 =</t>
  </si>
  <si>
    <t>SELtot,7.5m = 10*log10(Nl*10^(SELl/10)+Np*10^(SELp/10)) =</t>
  </si>
  <si>
    <t>Leq,50m = Leq,7.5m-10*log10(50/7.5) =</t>
  </si>
  <si>
    <t>Traffico stradale sulla via Emilia</t>
  </si>
  <si>
    <t>Leq,7.5m = SELtot,7.5m - 10*log10(T/To)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</si>
</sst>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</xdr:row>
          <xdr:rowOff>38100</xdr:rowOff>
        </xdr:from>
        <xdr:to>
          <xdr:col>4</xdr:col>
          <xdr:colOff>314325</xdr:colOff>
          <xdr:row>8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104776</xdr:rowOff>
    </xdr:from>
    <xdr:to>
      <xdr:col>7</xdr:col>
      <xdr:colOff>542925</xdr:colOff>
      <xdr:row>21</xdr:row>
      <xdr:rowOff>155788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776"/>
          <a:ext cx="4800600" cy="367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11</xdr:row>
      <xdr:rowOff>66675</xdr:rowOff>
    </xdr:from>
    <xdr:to>
      <xdr:col>7</xdr:col>
      <xdr:colOff>266700</xdr:colOff>
      <xdr:row>11</xdr:row>
      <xdr:rowOff>95250</xdr:rowOff>
    </xdr:to>
    <xdr:cxnSp macro="">
      <xdr:nvCxnSpPr>
        <xdr:cNvPr id="4" name="Straight Connector 3"/>
        <xdr:cNvCxnSpPr/>
      </xdr:nvCxnSpPr>
      <xdr:spPr>
        <a:xfrm>
          <a:off x="809625" y="2162175"/>
          <a:ext cx="3724275" cy="28575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9</xdr:row>
      <xdr:rowOff>19050</xdr:rowOff>
    </xdr:from>
    <xdr:to>
      <xdr:col>7</xdr:col>
      <xdr:colOff>371475</xdr:colOff>
      <xdr:row>10</xdr:row>
      <xdr:rowOff>171450</xdr:rowOff>
    </xdr:to>
    <xdr:sp macro="" textlink="">
      <xdr:nvSpPr>
        <xdr:cNvPr id="5" name="TextBox 4"/>
        <xdr:cNvSpPr txBox="1"/>
      </xdr:nvSpPr>
      <xdr:spPr>
        <a:xfrm>
          <a:off x="2971800" y="1733550"/>
          <a:ext cx="16668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/>
            <a:t>LA,eq = 67 dB(A)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</xdr:row>
          <xdr:rowOff>47625</xdr:rowOff>
        </xdr:from>
        <xdr:to>
          <xdr:col>13</xdr:col>
          <xdr:colOff>0</xdr:colOff>
          <xdr:row>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zoomScale="160" zoomScaleNormal="160" workbookViewId="0">
      <selection activeCell="A5" sqref="A5"/>
    </sheetView>
  </sheetViews>
  <sheetFormatPr defaultRowHeight="15" x14ac:dyDescent="0.25"/>
  <cols>
    <col min="1" max="1" width="14.42578125" customWidth="1"/>
  </cols>
  <sheetData>
    <row r="1" spans="1:6" x14ac:dyDescent="0.25">
      <c r="A1" t="s">
        <v>0</v>
      </c>
    </row>
    <row r="3" spans="1:6" x14ac:dyDescent="0.25">
      <c r="A3" t="s">
        <v>1</v>
      </c>
      <c r="B3">
        <v>64</v>
      </c>
      <c r="C3" t="s">
        <v>2</v>
      </c>
    </row>
    <row r="4" spans="1:6" x14ac:dyDescent="0.25">
      <c r="A4" t="s">
        <v>4</v>
      </c>
      <c r="B4">
        <v>63</v>
      </c>
      <c r="C4" t="s">
        <v>2</v>
      </c>
    </row>
    <row r="5" spans="1:6" x14ac:dyDescent="0.25">
      <c r="A5" t="s">
        <v>3</v>
      </c>
      <c r="B5">
        <v>58</v>
      </c>
      <c r="C5" t="s">
        <v>2</v>
      </c>
    </row>
    <row r="11" spans="1:6" x14ac:dyDescent="0.25">
      <c r="A11" t="s">
        <v>5</v>
      </c>
      <c r="B11" s="1">
        <f>10*LOG10((14*10^(B3/10)+2*10^((B4+5)/10)+8*10^((B5+10)/10))/24)</f>
        <v>66.121749963046099</v>
      </c>
      <c r="C11" t="s">
        <v>2</v>
      </c>
      <c r="D11" t="s">
        <v>6</v>
      </c>
      <c r="E11">
        <v>65</v>
      </c>
      <c r="F11" t="s">
        <v>2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0</xdr:col>
                <xdr:colOff>85725</xdr:colOff>
                <xdr:row>5</xdr:row>
                <xdr:rowOff>38100</xdr:rowOff>
              </from>
              <to>
                <xdr:col>4</xdr:col>
                <xdr:colOff>314325</xdr:colOff>
                <xdr:row>8</xdr:row>
                <xdr:rowOff>161925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"/>
  <sheetViews>
    <sheetView topLeftCell="E2" zoomScale="130" zoomScaleNormal="130" workbookViewId="0">
      <selection activeCell="K14" sqref="K14"/>
    </sheetView>
  </sheetViews>
  <sheetFormatPr defaultRowHeight="15" x14ac:dyDescent="0.25"/>
  <cols>
    <col min="9" max="9" width="10.28515625" customWidth="1"/>
  </cols>
  <sheetData>
    <row r="1" spans="1:14" x14ac:dyDescent="0.25">
      <c r="A1" t="s">
        <v>7</v>
      </c>
    </row>
    <row r="3" spans="1:14" x14ac:dyDescent="0.25">
      <c r="I3" t="s">
        <v>8</v>
      </c>
      <c r="J3">
        <v>67</v>
      </c>
      <c r="K3" t="s">
        <v>2</v>
      </c>
    </row>
    <row r="4" spans="1:14" x14ac:dyDescent="0.25">
      <c r="I4" t="s">
        <v>9</v>
      </c>
      <c r="J4">
        <v>50</v>
      </c>
      <c r="K4" t="s">
        <v>10</v>
      </c>
    </row>
    <row r="5" spans="1:14" x14ac:dyDescent="0.25">
      <c r="I5" t="s">
        <v>11</v>
      </c>
      <c r="J5" s="2">
        <f>J3+10*LOG10(J4)</f>
        <v>83.989700043360187</v>
      </c>
      <c r="K5" t="s">
        <v>2</v>
      </c>
    </row>
    <row r="11" spans="1:14" x14ac:dyDescent="0.25">
      <c r="I11" t="s">
        <v>12</v>
      </c>
      <c r="J11">
        <v>108</v>
      </c>
      <c r="K11" t="s">
        <v>13</v>
      </c>
    </row>
    <row r="12" spans="1:14" x14ac:dyDescent="0.25">
      <c r="I12" t="s">
        <v>14</v>
      </c>
    </row>
    <row r="13" spans="1:14" x14ac:dyDescent="0.25">
      <c r="I13" t="s">
        <v>15</v>
      </c>
      <c r="L13">
        <f>SEL+10*LOG10(J11)</f>
        <v>104.32393759822969</v>
      </c>
      <c r="M13" t="s">
        <v>2</v>
      </c>
    </row>
    <row r="14" spans="1:14" x14ac:dyDescent="0.25">
      <c r="I14" t="s">
        <v>16</v>
      </c>
      <c r="M14">
        <f>L13-10*LOG10((16*3600))</f>
        <v>56.71971276399757</v>
      </c>
      <c r="N14" t="s">
        <v>2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>
              <from>
                <xdr:col>8</xdr:col>
                <xdr:colOff>28575</xdr:colOff>
                <xdr:row>5</xdr:row>
                <xdr:rowOff>47625</xdr:rowOff>
              </from>
              <to>
                <xdr:col>13</xdr:col>
                <xdr:colOff>0</xdr:colOff>
                <xdr:row>8</xdr:row>
                <xdr:rowOff>104775</xdr:rowOff>
              </to>
            </anchor>
          </objectPr>
        </oleObject>
      </mc:Choice>
      <mc:Fallback>
        <oleObject progId="Equation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C3" sqref="C3"/>
    </sheetView>
  </sheetViews>
  <sheetFormatPr defaultRowHeight="15" x14ac:dyDescent="0.25"/>
  <sheetData>
    <row r="1" spans="1:9" x14ac:dyDescent="0.25">
      <c r="A1" t="s">
        <v>27</v>
      </c>
    </row>
    <row r="3" spans="1:9" x14ac:dyDescent="0.25">
      <c r="A3" t="s">
        <v>17</v>
      </c>
      <c r="B3">
        <v>1200</v>
      </c>
      <c r="C3" t="s">
        <v>18</v>
      </c>
      <c r="D3" t="s">
        <v>20</v>
      </c>
      <c r="E3">
        <v>80</v>
      </c>
      <c r="F3" t="s">
        <v>2</v>
      </c>
      <c r="G3" t="s">
        <v>22</v>
      </c>
      <c r="H3">
        <v>7.5</v>
      </c>
      <c r="I3" t="s">
        <v>23</v>
      </c>
    </row>
    <row r="4" spans="1:9" x14ac:dyDescent="0.25">
      <c r="A4" t="s">
        <v>19</v>
      </c>
      <c r="B4">
        <v>300</v>
      </c>
      <c r="C4" t="s">
        <v>18</v>
      </c>
      <c r="D4" t="s">
        <v>21</v>
      </c>
      <c r="E4">
        <v>88</v>
      </c>
      <c r="F4" t="s">
        <v>2</v>
      </c>
      <c r="G4" t="s">
        <v>22</v>
      </c>
      <c r="H4">
        <v>7.5</v>
      </c>
      <c r="I4" t="s">
        <v>23</v>
      </c>
    </row>
    <row r="6" spans="1:9" x14ac:dyDescent="0.25">
      <c r="A6" t="s">
        <v>24</v>
      </c>
      <c r="D6">
        <v>200</v>
      </c>
      <c r="E6" t="s">
        <v>23</v>
      </c>
    </row>
    <row r="7" spans="1:9" x14ac:dyDescent="0.25">
      <c r="A7" t="s">
        <v>25</v>
      </c>
      <c r="G7">
        <f>10*LOG10(B3*10^(E3/10)+B4*10^(E4/10))</f>
        <v>114.90361951584069</v>
      </c>
      <c r="H7" t="s">
        <v>2</v>
      </c>
    </row>
    <row r="8" spans="1:9" x14ac:dyDescent="0.25">
      <c r="A8" t="s">
        <v>28</v>
      </c>
      <c r="G8">
        <f>G7-10*LOG10(3600)</f>
        <v>79.340594508167811</v>
      </c>
      <c r="H8" t="s">
        <v>2</v>
      </c>
    </row>
    <row r="9" spans="1:9" x14ac:dyDescent="0.25">
      <c r="A9" t="s">
        <v>26</v>
      </c>
      <c r="G9">
        <f>G8-10*LOG10(D6/H3)</f>
        <v>65.080907185445</v>
      </c>
      <c r="H9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Lden</vt:lpstr>
      <vt:lpstr>SEL</vt:lpstr>
      <vt:lpstr>Strada</vt:lpstr>
      <vt:lpstr>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2019-05-02T08:09:16Z</dcterms:created>
  <dcterms:modified xsi:type="dcterms:W3CDTF">2019-05-02T08:37:03Z</dcterms:modified>
</cp:coreProperties>
</file>